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 Teaching\11X2\Mock 2\"/>
    </mc:Choice>
  </mc:AlternateContent>
  <bookViews>
    <workbookView xWindow="0" yWindow="0" windowWidth="20490" windowHeight="7455"/>
  </bookViews>
  <sheets>
    <sheet name="4.1 1 - 20" sheetId="1" r:id="rId1"/>
    <sheet name="4.1 21 - 40" sheetId="2" r:id="rId2"/>
    <sheet name="4.2 1 - 20" sheetId="3" r:id="rId3"/>
    <sheet name="4.2 21 - 40" sheetId="4" r:id="rId4"/>
    <sheet name="4.3 1 - 20" sheetId="5" r:id="rId5"/>
    <sheet name="4.3 21 - 40" sheetId="6" r:id="rId6"/>
    <sheet name="Nuts" sheetId="7" state="hidden" r:id="rId7"/>
  </sheets>
  <definedNames>
    <definedName name="Fractions">Nuts!$C$2:$C$16</definedName>
    <definedName name="Index">Nuts!$B$2:$B$10</definedName>
    <definedName name="Powers">Nuts!$B$1:$B$10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8" i="2"/>
  <c r="B3" i="2"/>
  <c r="B18" i="6"/>
  <c r="C12" i="6"/>
  <c r="B12" i="6" s="1"/>
  <c r="B35" i="5"/>
  <c r="B7" i="5"/>
  <c r="B15" i="3" l="1"/>
  <c r="C3" i="3"/>
  <c r="B3" i="3" s="1"/>
  <c r="B41" i="6" l="1"/>
  <c r="B24" i="5"/>
  <c r="B48" i="1"/>
  <c r="B16" i="1"/>
  <c r="B46" i="6" l="1"/>
  <c r="B32" i="6"/>
  <c r="B24" i="6"/>
  <c r="B3" i="6"/>
  <c r="B50" i="5"/>
  <c r="B40" i="5"/>
  <c r="B16" i="5"/>
  <c r="B11" i="5"/>
  <c r="B3" i="5"/>
  <c r="B48" i="4" l="1"/>
  <c r="B33" i="4"/>
  <c r="B24" i="4"/>
  <c r="B20" i="4"/>
  <c r="B13" i="4"/>
  <c r="B9" i="4"/>
  <c r="B3" i="4"/>
  <c r="B51" i="3"/>
  <c r="B43" i="3"/>
  <c r="B36" i="3"/>
  <c r="B27" i="3"/>
  <c r="B21" i="3"/>
  <c r="B11" i="3"/>
  <c r="B7" i="3"/>
  <c r="B52" i="2"/>
  <c r="B39" i="2"/>
  <c r="B26" i="2"/>
  <c r="B18" i="2"/>
  <c r="B14" i="2"/>
  <c r="B8" i="2"/>
  <c r="B60" i="1"/>
  <c r="B55" i="1"/>
  <c r="B49" i="1"/>
  <c r="B38" i="1"/>
  <c r="B24" i="1"/>
  <c r="B12" i="1"/>
  <c r="B8" i="1"/>
</calcChain>
</file>

<file path=xl/sharedStrings.xml><?xml version="1.0" encoding="utf-8"?>
<sst xmlns="http://schemas.openxmlformats.org/spreadsheetml/2006/main" count="97" uniqueCount="46">
  <si>
    <t>(2 marks)</t>
  </si>
  <si>
    <t>(1 mark)</t>
  </si>
  <si>
    <t>(3 marks)</t>
  </si>
  <si>
    <t>(a) If all three of these counters are the same colour, what is the probability that the next counter taken out is yellow?</t>
  </si>
  <si>
    <t>(b) If all three of these counters are different colours, what is the probability that the next counter taken out is yellow?</t>
  </si>
  <si>
    <t>7. List the integers that satisfy both these inequalities.</t>
  </si>
  <si>
    <t>(a) the length of one side.</t>
  </si>
  <si>
    <t>(a) the perimeter.</t>
  </si>
  <si>
    <t>(4 marks)</t>
  </si>
  <si>
    <t>Assume that the first card chosen is not replaced. Work out the probability that both cards are blue.</t>
  </si>
  <si>
    <t>(a) Calculate the value of the investment after 2 years.</t>
  </si>
  <si>
    <t>(5 marks)</t>
  </si>
  <si>
    <t>(b) Work out the length of the diagonal in terms of a when b = c = 2a.</t>
  </si>
  <si>
    <t>Score:               /20</t>
  </si>
  <si>
    <t>AQA 8300H Practice Paper 4.1 (Marks 1 - 20)</t>
  </si>
  <si>
    <t>AQA 8300H Practice Paper 4.1 (Marks 21 - 40)</t>
  </si>
  <si>
    <t>AQA 8300H Practice Paper 4.2 (Marks 1 - 20)</t>
  </si>
  <si>
    <t>AQA 8300H Practice Paper 4.2 (Marks 21 - 40)</t>
  </si>
  <si>
    <t>AQA 8300H Practice Paper 4.3 (Marks 1 - 20)</t>
  </si>
  <si>
    <t>AQA 8300H Practice Paper 4.3 (Marks 21 - 40)</t>
  </si>
  <si>
    <t>²</t>
  </si>
  <si>
    <t>³</t>
  </si>
  <si>
    <t>⁴</t>
  </si>
  <si>
    <t>⁵</t>
  </si>
  <si>
    <t>⁶</t>
  </si>
  <si>
    <t>⁷</t>
  </si>
  <si>
    <t>⁸</t>
  </si>
  <si>
    <t>⁹</t>
  </si>
  <si>
    <t>⁰</t>
  </si>
  <si>
    <t>Powers</t>
  </si>
  <si>
    <t>Fractions</t>
  </si>
  <si>
    <t>¼</t>
  </si>
  <si>
    <t>½</t>
  </si>
  <si>
    <t>¾</t>
  </si>
  <si>
    <t>⅓</t>
  </si>
  <si>
    <t>⅔</t>
  </si>
  <si>
    <t>⅕</t>
  </si>
  <si>
    <t>⅖</t>
  </si>
  <si>
    <t>⅗</t>
  </si>
  <si>
    <t>⅘</t>
  </si>
  <si>
    <t>⅙</t>
  </si>
  <si>
    <t>⅚</t>
  </si>
  <si>
    <t>⅛</t>
  </si>
  <si>
    <t>⅜</t>
  </si>
  <si>
    <t>⅝</t>
  </si>
  <si>
    <t>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</si>
</sst>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4"/>
      <color theme="1"/>
      <name val="Calibri"/>
      <family val="2"/>
      <scheme val="minor"/>
    </font>
    <font>
      <sz val="14"/>
      <color theme="1"/>
      <name val="Calibri"/>
      <family val="2"/>
      <scheme val="minor"/>
    </font>
    <font>
      <sz val="14"/>
      <color theme="1"/>
      <name val="Calibri"/>
      <family val="2"/>
    </font>
    <font>
      <sz val="11"/>
      <color theme="1"/>
      <name val="Calibri"/>
      <family val="2"/>
    </font>
    <font>
      <sz val="14"/>
      <color theme="0"/>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9">
    <xf numFmtId="0" fontId="0" fillId="0" borderId="0" xfId="0"/>
    <xf numFmtId="0" fontId="1" fillId="0" borderId="1" xfId="0" applyFont="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right" vertical="top" wrapText="1"/>
    </xf>
    <xf numFmtId="0" fontId="3" fillId="0" borderId="0" xfId="0" applyFont="1"/>
    <xf numFmtId="0" fontId="2" fillId="0" borderId="0" xfId="0" applyFont="1" applyAlignment="1">
      <alignment horizontal="right" wrapText="1"/>
    </xf>
    <xf numFmtId="0" fontId="4"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1"/>
  <sheetViews>
    <sheetView tabSelected="1" zoomScaleNormal="100" workbookViewId="0">
      <selection activeCell="B10" sqref="B10"/>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14</v>
      </c>
    </row>
    <row r="3" spans="2:5" ht="37.5" x14ac:dyDescent="0.3">
      <c r="B3" s="3" t="str">
        <f ca="1">CONCATENATE("1. Calculate the lowest common multiple (LCM) and highest common factor (HCF) of ",RANDBETWEEN(1,5)*4,"a",INDEX(Index,RANDBETWEEN(1,8)),"b",INDEX(Index,RANDBETWEEN(1,8))," and ",RANDBETWEEN(3,8)*4,"a",INDEX(Index,RANDBETWEEN(1,8)),"b",INDEX(Index,RANDBETWEEN(1,8)),".")</f>
        <v>1. Calculate the lowest common multiple (LCM) and highest common factor (HCF) of 12a⁸b⁶ and 12a⁴b⁶.</v>
      </c>
    </row>
    <row r="4" spans="2:5" x14ac:dyDescent="0.3">
      <c r="B4" s="4" t="s">
        <v>0</v>
      </c>
    </row>
    <row r="5" spans="2:5" x14ac:dyDescent="0.3">
      <c r="E5" s="5"/>
    </row>
    <row r="8" spans="2:5" x14ac:dyDescent="0.3">
      <c r="B8" s="3" t="str">
        <f ca="1">CONCATENATE("2. Write the exact value of sin x when x = ",RANDBETWEEN(0,3)*30,".")</f>
        <v>2. Write the exact value of sin x when x = 0.</v>
      </c>
    </row>
    <row r="9" spans="2:5" x14ac:dyDescent="0.3">
      <c r="B9" s="4" t="s">
        <v>1</v>
      </c>
    </row>
    <row r="12" spans="2:5" x14ac:dyDescent="0.3">
      <c r="B12" s="3" t="str">
        <f ca="1">CONCATENATE("3. Write the gradient of the straight line ",RANDBETWEEN(2,5),"y + ",RANDBETWEEN(2,5),"x - ",RANDBETWEEN(1,3)," = 0.")</f>
        <v>3. Write the gradient of the straight line 4y + 5x - 1 = 0.</v>
      </c>
    </row>
    <row r="13" spans="2:5" x14ac:dyDescent="0.3">
      <c r="B13" s="4" t="s">
        <v>1</v>
      </c>
    </row>
    <row r="16" spans="2:5" ht="56.25" x14ac:dyDescent="0.3">
      <c r="B16" s="3" t="str">
        <f ca="1">CONCATENATE("4. A circle has radius ",RANDBETWEEN(3,8),"cm. The circle is split into two sectors in the ratio 
1 : ",RANDBETWEEN(3,5),". Work out the area of sector A, giving your answer in terms of π.")</f>
        <v>4. A circle has radius 6cm. The circle is split into two sectors in the ratio 
1 : 3. Work out the area of sector A, giving your answer in terms of π.</v>
      </c>
    </row>
    <row r="17" spans="2:2" x14ac:dyDescent="0.3">
      <c r="B17" s="4" t="s">
        <v>2</v>
      </c>
    </row>
    <row r="24" spans="2:2" ht="37.5" x14ac:dyDescent="0.3">
      <c r="B24" s="3" t="str">
        <f ca="1">CONCATENATE("5. Using a ruler and compasses construct a triangle ABC so that BC is perpendicular to AB, AB = ",RANDBETWEEN(3,6),"cm and AC = ",RANDBETWEEN(6,9),"cm.")</f>
        <v>5. Using a ruler and compasses construct a triangle ABC so that BC is perpendicular to AB, AB = 4cm and AC = 9cm.</v>
      </c>
    </row>
    <row r="25" spans="2:2" x14ac:dyDescent="0.3">
      <c r="B25" s="4" t="s">
        <v>2</v>
      </c>
    </row>
    <row r="38" spans="2:2" ht="37.5" x14ac:dyDescent="0.3">
      <c r="B38" s="3" t="str">
        <f ca="1">CONCATENATE("6. A bag contains ",RANDBETWEEN(15,25)," counters. ",RANDBETWEEN(5,10)," are red, ",RANDBETWEEN(2,4)," are blue and the rest are yellow. Three counters are taken out at random.")</f>
        <v>6. A bag contains 15 counters. 8 are red, 3 are blue and the rest are yellow. Three counters are taken out at random.</v>
      </c>
    </row>
    <row r="39" spans="2:2" ht="37.5" x14ac:dyDescent="0.3">
      <c r="B39" s="3" t="s">
        <v>3</v>
      </c>
    </row>
    <row r="40" spans="2:2" x14ac:dyDescent="0.3">
      <c r="B40" s="4" t="s">
        <v>1</v>
      </c>
    </row>
    <row r="43" spans="2:2" ht="37.5" x14ac:dyDescent="0.3">
      <c r="B43" s="3" t="s">
        <v>4</v>
      </c>
    </row>
    <row r="44" spans="2:2" x14ac:dyDescent="0.3">
      <c r="B44" s="4" t="s">
        <v>1</v>
      </c>
    </row>
    <row r="47" spans="2:2" x14ac:dyDescent="0.3">
      <c r="B47" s="3" t="s">
        <v>5</v>
      </c>
    </row>
    <row r="48" spans="2:2" x14ac:dyDescent="0.3">
      <c r="B48" s="3" t="str">
        <f ca="1">CONCATENATE("          ",RANDBETWEEN(2,5),"x + ",RANDBETWEEN(4,9)," &lt; 0")</f>
        <v xml:space="preserve">          3x + 7 &lt; 0</v>
      </c>
    </row>
    <row r="49" spans="2:2" x14ac:dyDescent="0.3">
      <c r="B49" s="3" t="str">
        <f ca="1">CONCATENATE("and     x &gt; ",RANDBETWEEN(-10,-4))</f>
        <v>and     x &gt; -8</v>
      </c>
    </row>
    <row r="50" spans="2:2" x14ac:dyDescent="0.3">
      <c r="B50" s="4" t="s">
        <v>0</v>
      </c>
    </row>
    <row r="55" spans="2:2" ht="37.5" x14ac:dyDescent="0.3">
      <c r="B55" s="3" t="str">
        <f ca="1">CONCATENATE("8. y is directly proportional to x. If x = 7, y = ",RANDBETWEEN(4,6)*7,". Calculate the value of y when x = ",RANDBETWEEN(2,10),".")</f>
        <v>8. y is directly proportional to x. If x = 7, y = 28. Calculate the value of y when x = 3.</v>
      </c>
    </row>
    <row r="56" spans="2:2" x14ac:dyDescent="0.3">
      <c r="B56" s="4" t="s">
        <v>0</v>
      </c>
    </row>
    <row r="60" spans="2:2" ht="37.5" x14ac:dyDescent="0.3">
      <c r="B60" s="3" t="str">
        <f ca="1">CONCATENATE("9. Jon is drawing a quadrilateral. The length of each side is ",RANDBETWEEN(30,55)*0.1,"cm to 1 decimal place. Write the error interval for")</f>
        <v>9. Jon is drawing a quadrilateral. The length of each side is 3.8cm to 1 decimal place. Write the error interval for</v>
      </c>
    </row>
    <row r="61" spans="2:2" x14ac:dyDescent="0.3">
      <c r="B61" s="3" t="s">
        <v>6</v>
      </c>
    </row>
    <row r="62" spans="2:2" x14ac:dyDescent="0.3">
      <c r="B62" s="4" t="s">
        <v>0</v>
      </c>
    </row>
    <row r="65" spans="2:2" x14ac:dyDescent="0.3">
      <c r="B65" s="3" t="s">
        <v>7</v>
      </c>
    </row>
    <row r="66" spans="2:2" x14ac:dyDescent="0.3">
      <c r="B66" s="4" t="s">
        <v>0</v>
      </c>
    </row>
    <row r="71" spans="2:2" x14ac:dyDescent="0.3">
      <c r="B71" s="6" t="s">
        <v>13</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1"/>
  <sheetViews>
    <sheetView zoomScaleNormal="100" workbookViewId="0">
      <selection activeCell="B49" sqref="B49"/>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2" ht="19.5" thickBot="1" x14ac:dyDescent="0.35">
      <c r="B1" s="1" t="s">
        <v>15</v>
      </c>
    </row>
    <row r="3" spans="2:2" x14ac:dyDescent="0.3">
      <c r="B3" s="3" t="str">
        <f ca="1">CONCATENATE("1. Solve ",INDEX(Fractions,RANDBETWEEN(1,6)),"(",RANDBETWEEN(2,5),"w - ",RANDBETWEEN(1,4),") = ",RANDBETWEEN(3,8),".")</f>
        <v>1. Solve ⅕(3w - 4) = 8.</v>
      </c>
    </row>
    <row r="4" spans="2:2" x14ac:dyDescent="0.3">
      <c r="B4" s="4" t="s">
        <v>2</v>
      </c>
    </row>
    <row r="5" spans="2:2" x14ac:dyDescent="0.3">
      <c r="B5" s="4"/>
    </row>
    <row r="8" spans="2:2" x14ac:dyDescent="0.3">
      <c r="B8" s="3" t="str">
        <f ca="1">CONCATENATE("2. Solve ",RANDBETWEEN(2,3)^2,"x² - ",RANDBETWEEN(4,6)^2," &lt; 0")</f>
        <v>2. Solve 4x² - 25 &lt; 0</v>
      </c>
    </row>
    <row r="9" spans="2:2" x14ac:dyDescent="0.3">
      <c r="B9" s="4" t="s">
        <v>2</v>
      </c>
    </row>
    <row r="10" spans="2:2" x14ac:dyDescent="0.3">
      <c r="B10" s="4"/>
    </row>
    <row r="11" spans="2:2" x14ac:dyDescent="0.3">
      <c r="B11" s="4"/>
    </row>
    <row r="12" spans="2:2" x14ac:dyDescent="0.3">
      <c r="B12" s="4"/>
    </row>
    <row r="14" spans="2:2" x14ac:dyDescent="0.3">
      <c r="B14" s="3" t="str">
        <f ca="1">CONCATENATE("3. Write the value of cos ",RANDBETWEEN(0,3)*30,"°.")</f>
        <v>3. Write the value of cos 30°.</v>
      </c>
    </row>
    <row r="15" spans="2:2" x14ac:dyDescent="0.3">
      <c r="B15" s="4" t="s">
        <v>1</v>
      </c>
    </row>
    <row r="18" spans="2:2" ht="37.5" x14ac:dyDescent="0.3">
      <c r="B18" s="3" t="str">
        <f ca="1">CONCATENATE("4. Sketch triangle ABC, where AB = ",RANDBETWEEN(3,5),"cm, AC = ",RANDBETWEEN(6,9)," and angle A = ",RANDBETWEEN(20,80),"°. 
Calculate the length BC.")</f>
        <v>4. Sketch triangle ABC, where AB = 3cm, AC = 6 and angle A = 56°. 
Calculate the length BC.</v>
      </c>
    </row>
    <row r="19" spans="2:2" x14ac:dyDescent="0.3">
      <c r="B19" s="4" t="s">
        <v>2</v>
      </c>
    </row>
    <row r="26" spans="2:2" ht="56.25" x14ac:dyDescent="0.3">
      <c r="B26" s="3" t="str">
        <f ca="1">CONCATENATE("5. Tins of beans are sold by Lido as single tins for ",RANDBETWEEN(5,8)*10,"p (buy 2, get one free) or as packs of 6 for £3.",RANDBETWEEN(4,7)*10+9," per pack (Offer: 2 packs for £",RANDBETWEEN(5,6),"). Work out the cheapest way to buy ",RANDBETWEEN(15,21)," tins.")</f>
        <v>5. Tins of beans are sold by Lido as single tins for 70p (buy 2, get one free) or as packs of 6 for £3.69 per pack (Offer: 2 packs for £5). Work out the cheapest way to buy 15 tins.</v>
      </c>
    </row>
    <row r="27" spans="2:2" x14ac:dyDescent="0.3">
      <c r="B27" s="4" t="s">
        <v>2</v>
      </c>
    </row>
    <row r="39" spans="2:2" ht="93.75" x14ac:dyDescent="0.3">
      <c r="B39" s="3" t="str">
        <f ca="1">CONCATENATE("6. A toy box contains red, yellow, blue and green bricks.
50% of the bricks are red.
There are ",RANDBETWEEN(3,5)*4," yellow bricks.
The ratio of yellow to blue to green is ",RANDBETWEEN(1,2)*2," : ",RANDBETWEEN(2,5)," : 1.
How many bricks are in the box?")</f>
        <v>6. A toy box contains red, yellow, blue and green bricks.
50% of the bricks are red.
There are 16 yellow bricks.
The ratio of yellow to blue to green is 4 : 2 : 1.
How many bricks are in the box?</v>
      </c>
    </row>
    <row r="40" spans="2:2" x14ac:dyDescent="0.3">
      <c r="B40" s="4" t="s">
        <v>2</v>
      </c>
    </row>
    <row r="44" spans="2:2" x14ac:dyDescent="0.3">
      <c r="B44" s="4"/>
    </row>
    <row r="48" spans="2:2" x14ac:dyDescent="0.3">
      <c r="B48" s="3" t="str">
        <f ca="1">CONCATENATE("7. Work out the value of ",RANDBETWEEN(2,5),"¯",INDEX(Index,RANDBETWEEN(1,2)))</f>
        <v>7. Work out the value of 4¯²</v>
      </c>
    </row>
    <row r="49" spans="2:2" x14ac:dyDescent="0.3">
      <c r="B49" s="4" t="s">
        <v>1</v>
      </c>
    </row>
    <row r="52" spans="2:2" ht="37.5" x14ac:dyDescent="0.3">
      <c r="B52" s="3" t="str">
        <f ca="1">CONCATENATE("8. I have ",RANDBETWEEN(8,12)," coloured cards. ",RANDBETWEEN(2,5)," are red, ",RANDBETWEEN(2,5)," are blue and the rest are yellow. Two cards are picked at random.")</f>
        <v>8. I have 9 coloured cards. 5 are red, 4 are blue and the rest are yellow. Two cards are picked at random.</v>
      </c>
    </row>
    <row r="53" spans="2:2" ht="37.5" x14ac:dyDescent="0.3">
      <c r="B53" s="3" t="s">
        <v>9</v>
      </c>
    </row>
    <row r="54" spans="2:2" x14ac:dyDescent="0.3">
      <c r="B54" s="4" t="s">
        <v>2</v>
      </c>
    </row>
    <row r="60" spans="2:2" x14ac:dyDescent="0.3">
      <c r="B60" s="4"/>
    </row>
    <row r="71" spans="2:2" x14ac:dyDescent="0.3">
      <c r="B71" s="6" t="s">
        <v>13</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1"/>
  <sheetViews>
    <sheetView zoomScaleNormal="100" workbookViewId="0">
      <selection activeCell="B3" sqref="B3"/>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3" ht="19.5" thickBot="1" x14ac:dyDescent="0.35">
      <c r="B1" s="1" t="s">
        <v>16</v>
      </c>
    </row>
    <row r="3" spans="2:3" x14ac:dyDescent="0.3">
      <c r="B3" s="3" t="str">
        <f ca="1">CONCATENATE("1. Work out ",C3,INDEX(Index,RANDBETWEEN(1,8))," ÷ ",C3,INDEX(Index,RANDBETWEEN(1,8))," × ",C3,INDEX(Index,RANDBETWEEN(1,8))," as a power of ",C3,".")</f>
        <v>1. Work out 5⁴ ÷ 5⁹ × 5⁷ as a power of 5.</v>
      </c>
      <c r="C3" s="8">
        <f ca="1">RANDBETWEEN(2,5)</f>
        <v>5</v>
      </c>
    </row>
    <row r="4" spans="2:3" x14ac:dyDescent="0.3">
      <c r="B4" s="4" t="s">
        <v>1</v>
      </c>
    </row>
    <row r="5" spans="2:3" x14ac:dyDescent="0.3">
      <c r="B5" s="4"/>
    </row>
    <row r="7" spans="2:3" ht="37.5" x14ac:dyDescent="0.3">
      <c r="B7" s="3" t="str">
        <f ca="1">CONCATENATE("2. Write the 3rd term of the sequence that starts with ",RANDBETWEEN(3,8)," and has second term ",RANDBETWEEN(10,15),". Hence write the nth term of the sequence.")</f>
        <v>2. Write the 3rd term of the sequence that starts with 3 and has second term 11. Hence write the nth term of the sequence.</v>
      </c>
    </row>
    <row r="8" spans="2:3" x14ac:dyDescent="0.3">
      <c r="B8" s="4" t="s">
        <v>1</v>
      </c>
    </row>
    <row r="11" spans="2:3" x14ac:dyDescent="0.3">
      <c r="B11" s="3" t="str">
        <f ca="1">CONCATENATE("3. f(x) = ",RANDBETWEEN(5,10),"x - ",RANDBETWEEN(1,4),". Write the value of f(",RANDBETWEEN(-5,5),").")</f>
        <v>3. f(x) = 7x - 1. Write the value of f(4).</v>
      </c>
    </row>
    <row r="12" spans="2:3" x14ac:dyDescent="0.3">
      <c r="B12" s="4" t="s">
        <v>1</v>
      </c>
    </row>
    <row r="15" spans="2:3" ht="56.25" x14ac:dyDescent="0.3">
      <c r="B15" s="3" t="str">
        <f ca="1">CONCATENATE("4. The nth term of a sequence is given by ",RANDBETWEEN(2,5),"n². 
What is the position of the term in the sequence that is the first one with a value greater than ",RANDBETWEEN(9,14)*100,"?")</f>
        <v>4. The nth term of a sequence is given by 4n². 
What is the position of the term in the sequence that is the first one with a value greater than 1100?</v>
      </c>
    </row>
    <row r="16" spans="2:3" x14ac:dyDescent="0.3">
      <c r="B16" s="4" t="s">
        <v>2</v>
      </c>
    </row>
    <row r="21" spans="2:2" x14ac:dyDescent="0.3">
      <c r="B21" s="3" t="str">
        <f ca="1">CONCATENATE("5. £",RANDBETWEEN(2,5)*1000," is invested at ",RANDBETWEEN(14,16)*0.1,"% compound interest.")</f>
        <v>5. £4000 is invested at 1.5% compound interest.</v>
      </c>
    </row>
    <row r="22" spans="2:2" x14ac:dyDescent="0.3">
      <c r="B22" s="3" t="s">
        <v>10</v>
      </c>
    </row>
    <row r="23" spans="2:2" x14ac:dyDescent="0.3">
      <c r="B23" s="4" t="s">
        <v>0</v>
      </c>
    </row>
    <row r="27" spans="2:2" ht="75" x14ac:dyDescent="0.3">
      <c r="B27" s="3" t="str">
        <f ca="1">CONCATENATE("(b) In the third year the interest rate falls to ",RANDBETWEEN(12,13)*0.1,"%.
In the fourth year the interest rate falls to ",RANDBETWEEN(110,119)*0.01,"%.
Which will be greater - the interest earned for year 3 or the interest earned for year 4?")</f>
        <v>(b) In the third year the interest rate falls to 1.2%.
In the fourth year the interest rate falls to 1.18%.
Which will be greater - the interest earned for year 3 or the interest earned for year 4?</v>
      </c>
    </row>
    <row r="28" spans="2:2" x14ac:dyDescent="0.3">
      <c r="B28" s="4" t="s">
        <v>8</v>
      </c>
    </row>
    <row r="36" spans="2:2" x14ac:dyDescent="0.3">
      <c r="B36" s="3" t="str">
        <f ca="1">CONCATENATE("6. Write ",RANDBETWEEN(2,5)*RANDBETWEEN(4,6)*10," as a product of prime numbers in index form.")</f>
        <v>6. Write 120 as a product of prime numbers in index form.</v>
      </c>
    </row>
    <row r="37" spans="2:2" x14ac:dyDescent="0.3">
      <c r="B37" s="4" t="s">
        <v>0</v>
      </c>
    </row>
    <row r="43" spans="2:2" ht="37.5" x14ac:dyDescent="0.3">
      <c r="B43" s="3" t="str">
        <f ca="1">CONCATENATE("7. A semicircle has a diameter of ",RANDBETWEEN(5,9)*2,"cm. What is the area of the semicircle?")</f>
        <v>7. A semicircle has a diameter of 18cm. What is the area of the semicircle?</v>
      </c>
    </row>
    <row r="44" spans="2:2" x14ac:dyDescent="0.3">
      <c r="B44" s="4" t="s">
        <v>2</v>
      </c>
    </row>
    <row r="51" spans="2:2" ht="56.25" x14ac:dyDescent="0.3">
      <c r="B51" s="3" t="str">
        <f ca="1">CONCATENATE("8. y is inversely proportional to x for positive values. 
When x = 2.5, y = ",RANDBETWEEN(10,20)*0.1/2.5,". 
Calculate the value of y when x = ",RANDBETWEEN(50,80)*0.1,".")</f>
        <v>8. y is inversely proportional to x for positive values. 
When x = 2.5, y = 0.76. 
Calculate the value of y when x = 5.7.</v>
      </c>
    </row>
    <row r="52" spans="2:2" x14ac:dyDescent="0.3">
      <c r="B52" s="4" t="s">
        <v>2</v>
      </c>
    </row>
    <row r="58" spans="2:2" x14ac:dyDescent="0.3">
      <c r="B58" s="4"/>
    </row>
    <row r="64" spans="2:2" x14ac:dyDescent="0.3">
      <c r="B64" s="4"/>
    </row>
    <row r="71" spans="2:2" x14ac:dyDescent="0.3">
      <c r="B71" s="6" t="s">
        <v>13</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8"/>
  <sheetViews>
    <sheetView zoomScaleNormal="100" workbookViewId="0">
      <selection activeCell="B24" sqref="B24"/>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17</v>
      </c>
    </row>
    <row r="3" spans="2:5" ht="37.5" x14ac:dyDescent="0.3">
      <c r="B3" s="3" t="str">
        <f ca="1">CONCATENATE("1. The product of     a × 10ᵇ and 2.4 × 10⁵ is ",RANDBETWEEN(1111,4120)*0.001*2.4,".
Work out the values of a and b.")</f>
        <v>1. The product of     a × 10ᵇ and 2.4 × 10⁵ is 5.8632.
Work out the values of a and b.</v>
      </c>
      <c r="E3" s="5"/>
    </row>
    <row r="4" spans="2:5" x14ac:dyDescent="0.3">
      <c r="B4" s="4" t="s">
        <v>2</v>
      </c>
    </row>
    <row r="5" spans="2:5" x14ac:dyDescent="0.3">
      <c r="B5" s="4"/>
    </row>
    <row r="6" spans="2:5" x14ac:dyDescent="0.3">
      <c r="B6" s="4"/>
    </row>
    <row r="7" spans="2:5" x14ac:dyDescent="0.3">
      <c r="E7" s="5"/>
    </row>
    <row r="9" spans="2:5" ht="37.5" x14ac:dyDescent="0.3">
      <c r="B9" s="3" t="str">
        <f ca="1">CONCATENATE("2. Write down a number in standard form that is more than ",RANDBETWEEN(10,20)," million and less than ",RANDBETWEEN(21,40)," million.")</f>
        <v>2. Write down a number in standard form that is more than 10 million and less than 27 million.</v>
      </c>
    </row>
    <row r="10" spans="2:5" x14ac:dyDescent="0.3">
      <c r="B10" s="4" t="s">
        <v>0</v>
      </c>
    </row>
    <row r="11" spans="2:5" x14ac:dyDescent="0.3">
      <c r="B11" s="4"/>
    </row>
    <row r="13" spans="2:5" ht="93.75" x14ac:dyDescent="0.3">
      <c r="B13" s="3" t="str">
        <f ca="1">CONCATENATE("3. Sofi is competing in a long jump competition.
Her first jump is ",RANDBETWEEN(60,100)*0.05,"m.
Her best jump is ",RANDBETWEEN(3,5)*2,"% more than this.
However, her best jump is ",RANDBETWEEN(8,12),"% lower than the winning jump.
Work out the length of the winning jump.")</f>
        <v>3. Sofi is competing in a long jump competition.
Her first jump is 3m.
Her best jump is 8% more than this.
However, her best jump is 11% lower than the winning jump.
Work out the length of the winning jump.</v>
      </c>
    </row>
    <row r="14" spans="2:5" x14ac:dyDescent="0.3">
      <c r="B14" s="4" t="s">
        <v>8</v>
      </c>
    </row>
    <row r="15" spans="2:5" x14ac:dyDescent="0.3">
      <c r="B15" s="4"/>
    </row>
    <row r="16" spans="2:5" x14ac:dyDescent="0.3">
      <c r="B16" s="4"/>
    </row>
    <row r="17" spans="2:4" x14ac:dyDescent="0.3">
      <c r="B17" s="4"/>
    </row>
    <row r="20" spans="2:4" ht="37.5" x14ac:dyDescent="0.3">
      <c r="B20" s="3" t="str">
        <f ca="1">CONCATENATE("4. What is the equation of a circle with centre (0,0) and diameter ",RANDBETWEEN(2,8)*2," units.")</f>
        <v>4. What is the equation of a circle with centre (0,0) and diameter 14 units.</v>
      </c>
    </row>
    <row r="21" spans="2:4" x14ac:dyDescent="0.3">
      <c r="B21" s="4" t="s">
        <v>1</v>
      </c>
    </row>
    <row r="24" spans="2:4" ht="56.25" x14ac:dyDescent="0.3">
      <c r="B24" s="3" t="str">
        <f ca="1">CONCATENATE("5. Two solids are mathematically similar. Solid A has a height of ",RANDBETWEEN(2,5),"cm and solid B has a height of ",RANDBETWEEN(6,10),"cm. The volume of solid B is ",RANDBETWEEN(2,5)*100,"cm³. What is the volume of solid A?")</f>
        <v>5. Two solids are mathematically similar. Solid A has a height of 2cm and solid B has a height of 7cm. The volume of solid B is 400cm³. What is the volume of solid A?</v>
      </c>
    </row>
    <row r="25" spans="2:4" x14ac:dyDescent="0.3">
      <c r="B25" s="4" t="s">
        <v>2</v>
      </c>
      <c r="D25" s="5"/>
    </row>
    <row r="33" spans="2:2" ht="243.75" x14ac:dyDescent="0.3">
      <c r="B33" s="3" t="str">
        <f ca="1">CONCATENATE("6. The curved surface area of a cone = πrl, where r is the radius and l is the slant height.
A hollow cone is made from thick glass by removing a smaller cone from a larger cone.
The radius of the outer cone is ",RANDBETWEEN(5,8)*2,"cm.
The slant height of the outer cone is ",RANDBETWEEN(4,6)*5,"cm.
The radius of the inner cone is half the radius of the outer cone.
The slant height of the inner cone is is half the slant height of the outer cone.
Work out the total surface area of the glass hollow cone.")</f>
        <v>6. The curved surface area of a cone = πrl, where r is the radius and l is the slant height.
A hollow cone is made from thick glass by removing a smaller cone from a larger cone.
The radius of the outer cone is 16cm.
The slant height of the outer cone is 25cm.
The radius of the inner cone is half the radius of the outer cone.
The slant height of the inner cone is is half the slant height of the outer cone.
Work out the total surface area of the glass hollow cone.</v>
      </c>
    </row>
    <row r="34" spans="2:2" x14ac:dyDescent="0.3">
      <c r="B34" s="4" t="s">
        <v>11</v>
      </c>
    </row>
    <row r="35" spans="2:2" x14ac:dyDescent="0.3">
      <c r="B35" s="4"/>
    </row>
    <row r="36" spans="2:2" x14ac:dyDescent="0.3">
      <c r="B36" s="4"/>
    </row>
    <row r="37" spans="2:2" x14ac:dyDescent="0.3">
      <c r="B37" s="4"/>
    </row>
    <row r="38" spans="2:2" x14ac:dyDescent="0.3">
      <c r="B38" s="4"/>
    </row>
    <row r="39" spans="2:2" x14ac:dyDescent="0.3">
      <c r="B39" s="4"/>
    </row>
    <row r="40" spans="2:2" x14ac:dyDescent="0.3">
      <c r="B40" s="4"/>
    </row>
    <row r="44" spans="2:2" x14ac:dyDescent="0.3">
      <c r="B44" s="4"/>
    </row>
    <row r="48" spans="2:2" ht="37.5" x14ac:dyDescent="0.3">
      <c r="B48" s="3" t="str">
        <f ca="1">CONCATENATE("7. Lucy makes 5-digit numbers using all of these digits: ",RANDBETWEEN(1,9),", ",RANDBETWEEN(1,9),", ",RANDBETWEEN(1,9),", ",RANDBETWEEN(1,9),", ",RANDBETWEEN(1,9),".
How many different numbers greater than ",RANDBETWEEN(3,8)*10000," can she make?")</f>
        <v>7. Lucy makes 5-digit numbers using all of these digits: 5, 7, 3, 1, 4.
How many different numbers greater than 70000 can she make?</v>
      </c>
    </row>
    <row r="49" spans="2:2" x14ac:dyDescent="0.3">
      <c r="B49" s="4" t="s">
        <v>0</v>
      </c>
    </row>
    <row r="56" spans="2:2" x14ac:dyDescent="0.3">
      <c r="B56" s="4"/>
    </row>
    <row r="58" spans="2:2" x14ac:dyDescent="0.3">
      <c r="B58" s="6" t="s">
        <v>13</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4"/>
  <sheetViews>
    <sheetView zoomScaleNormal="100" workbookViewId="0">
      <selection activeCell="B56" sqref="B56"/>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2" ht="19.5" thickBot="1" x14ac:dyDescent="0.35">
      <c r="B1" s="1" t="s">
        <v>18</v>
      </c>
    </row>
    <row r="3" spans="2:2" x14ac:dyDescent="0.3">
      <c r="B3" s="3" t="str">
        <f ca="1">CONCATENATE("1. Write the write the multiplier that reduces a quantity by ",RANDBETWEEN(90,175)*0.1,"%.")</f>
        <v>1. Write the write the multiplier that reduces a quantity by 9.5%.</v>
      </c>
    </row>
    <row r="4" spans="2:2" x14ac:dyDescent="0.3">
      <c r="B4" s="4" t="s">
        <v>1</v>
      </c>
    </row>
    <row r="5" spans="2:2" x14ac:dyDescent="0.3">
      <c r="B5" s="4"/>
    </row>
    <row r="7" spans="2:2" x14ac:dyDescent="0.3">
      <c r="B7" s="3" t="str">
        <f ca="1">CONCATENATE("2. Simplify (",RANDBETWEEN(2,5),"x",INDEX(Index,RANDBETWEEN(1,8)),")",INDEX(Index,RANDBETWEEN(1,2)))</f>
        <v>2. Simplify (2x⁶)³</v>
      </c>
    </row>
    <row r="8" spans="2:2" x14ac:dyDescent="0.3">
      <c r="B8" s="4" t="s">
        <v>1</v>
      </c>
    </row>
    <row r="11" spans="2:2" x14ac:dyDescent="0.3">
      <c r="B11" s="3" t="str">
        <f ca="1">CONCATENATE("3. The bearing of A from B is ",RANDBETWEEN(40,62)*5,"°. What is the bearing of B from A?")</f>
        <v>3. The bearing of A from B is 300°. What is the bearing of B from A?</v>
      </c>
    </row>
    <row r="12" spans="2:2" x14ac:dyDescent="0.3">
      <c r="B12" s="4" t="s">
        <v>0</v>
      </c>
    </row>
    <row r="16" spans="2:2" ht="75" x14ac:dyDescent="0.3">
      <c r="B16" s="3" t="str">
        <f ca="1">CONCATENATE("4. The direct route between two airports, A and B, is ",RANDBETWEEN(5,15)*50,"km. An aircraft leaves A at 10:",RANDBETWEEN(3,11)*5,"am. It arrives at B at 11:",RANDBETWEEN(3,11)*5,"am.
Work out the average speed of the aircraft - assume it travelled the direct route.")</f>
        <v>4. The direct route between two airports, A and B, is 550km. An aircraft leaves A at 10:35am. It arrives at B at 11:35am.
Work out the average speed of the aircraft - assume it travelled the direct route.</v>
      </c>
    </row>
    <row r="17" spans="2:2" x14ac:dyDescent="0.3">
      <c r="B17" s="4" t="s">
        <v>2</v>
      </c>
    </row>
    <row r="24" spans="2:2" ht="93.75" x14ac:dyDescent="0.3">
      <c r="B24" s="3" t="str">
        <f ca="1">CONCATENATE("5. ",RANDBETWEEN(2,5)*1000," were asked their opinions of driverless cars. Here are the results, to the nearest percentage: 
",RANDBETWEEN(8,12)*2,"%  - 'Good idea'. ",RANDBETWEEN(14,22)*2,"% - 'Bad idea'. The remainder replied 'Not sure.'
Work out the largest possible number of motorists who thought driverless cars were a good idea.")</f>
        <v>5. 3000 were asked their opinions of driverless cars. Here are the results, to the nearest percentage: 
24%  - 'Good idea'. 28% - 'Bad idea'. The remainder replied 'Not sure.'
Work out the largest possible number of motorists who thought driverless cars were a good idea.</v>
      </c>
    </row>
    <row r="25" spans="2:2" x14ac:dyDescent="0.3">
      <c r="B25" s="4" t="s">
        <v>0</v>
      </c>
    </row>
    <row r="35" spans="2:2" ht="37.5" x14ac:dyDescent="0.3">
      <c r="B35" s="3" t="str">
        <f ca="1">CONCATENATE("6. Write these numbers in ascending order:
          ",RANDBETWEEN(6000,6999),"         ",RANDBETWEEN(6000,6999)/1000," × 10",INDEX(Index,RANDBETWEEN(1,3)),"          ",RANDBETWEEN(6000,6999)/1000," × 10",INDEX(Index,RANDBETWEEN(1,3)))</f>
        <v>6. Write these numbers in ascending order:
          6933         6.811 × 10³          6.05 × 10²</v>
      </c>
    </row>
    <row r="36" spans="2:2" x14ac:dyDescent="0.3">
      <c r="B36" s="4" t="s">
        <v>1</v>
      </c>
    </row>
    <row r="40" spans="2:2" ht="93.75" x14ac:dyDescent="0.3">
      <c r="B40" s="3" t="str">
        <f ca="1">CONCATENATE("7. After landing, an aircraft is delayed in reaching its parking stand.
          The aircraft uses ",RANDBETWEEN(100,130)/100,"kg of fuel for each minute of delay.
          1 litre of fuel is ",RANDBETWEEN(75,95)/100,"kg. 
          Fuel costs ",RANDBETWEEN(11,15)*5,"p per litre.
Work out the cost of a delay of ",RANDBETWEEN(5,12)," minutes.")</f>
        <v>7. After landing, an aircraft is delayed in reaching its parking stand.
          The aircraft uses 1.2kg of fuel for each minute of delay.
          1 litre of fuel is 0.82kg. 
          Fuel costs 55p per litre.
Work out the cost of a delay of 10 minutes.</v>
      </c>
    </row>
    <row r="41" spans="2:2" x14ac:dyDescent="0.3">
      <c r="B41" s="4" t="s">
        <v>8</v>
      </c>
    </row>
    <row r="50" spans="2:2" ht="93.75" x14ac:dyDescent="0.3">
      <c r="B50" s="3" t="str">
        <f ca="1">CONCATENATE("8. The length, width and depth of a cuboid are a cm, b cm and cm in length. ","To calculate the length of the longest diagonal, work out the square root of the sum of the squares of each dimension.
(a) Work out the length of the diagonal in a cuboid that measures ",RANDBETWEEN(7,10),"cm by ",RANDBETWEEN(2,5),"cm by ",RANDBETWEEN(2,5),"cm. Give your answer to 2 significant figures.")</f>
        <v>8. The length, width and depth of a cuboid are a cm, b cm and cm in length. To calculate the length of the longest diagonal, work out the square root of the sum of the squares of each dimension.
(a) Work out the length of the diagonal in a cuboid that measures 8cm by 2cm by 5cm. Give your answer to 2 significant figures.</v>
      </c>
    </row>
    <row r="51" spans="2:2" x14ac:dyDescent="0.3">
      <c r="B51" s="4" t="s">
        <v>2</v>
      </c>
    </row>
    <row r="56" spans="2:2" x14ac:dyDescent="0.3">
      <c r="B56" s="3" t="s">
        <v>12</v>
      </c>
    </row>
    <row r="57" spans="2:2" x14ac:dyDescent="0.3">
      <c r="B57" s="4" t="s">
        <v>2</v>
      </c>
    </row>
    <row r="62" spans="2:2" x14ac:dyDescent="0.3">
      <c r="B62" s="4"/>
    </row>
    <row r="64" spans="2:2" x14ac:dyDescent="0.3">
      <c r="B64" s="6" t="s">
        <v>13</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2"/>
  <sheetViews>
    <sheetView zoomScaleNormal="100" workbookViewId="0">
      <selection activeCell="B41" sqref="B41"/>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19</v>
      </c>
    </row>
    <row r="3" spans="2:5" ht="93.75" x14ac:dyDescent="0.3">
      <c r="B3" s="3" t="str">
        <f ca="1">CONCATENATE("1. A logo is created using two circular arcs with a shared centre angle of ",RANDBETWEEN(22,30)*5,"°. The inner arc has a radius of ",RANDBETWEEN(3,5),"cm and the outer arc is ",RANDBETWEEN(1,3),"cm further away from the centre.
How much longer is the bigger arc than the smaller arc? Give your answer to 1 decimal place.")</f>
        <v>1. A logo is created using two circular arcs with a shared centre angle of 115°. The inner arc has a radius of 4cm and the outer arc is 3cm further away from the centre.
How much longer is the bigger arc than the smaller arc? Give your answer to 1 decimal place.</v>
      </c>
      <c r="D3" s="5"/>
      <c r="E3" s="5"/>
    </row>
    <row r="4" spans="2:5" x14ac:dyDescent="0.3">
      <c r="B4" s="4" t="s">
        <v>8</v>
      </c>
    </row>
    <row r="5" spans="2:5" x14ac:dyDescent="0.3">
      <c r="B5" s="4"/>
    </row>
    <row r="6" spans="2:5" x14ac:dyDescent="0.3">
      <c r="B6" s="4"/>
    </row>
    <row r="7" spans="2:5" x14ac:dyDescent="0.3">
      <c r="B7" s="4"/>
    </row>
    <row r="8" spans="2:5" x14ac:dyDescent="0.3">
      <c r="B8" s="4"/>
    </row>
    <row r="9" spans="2:5" x14ac:dyDescent="0.3">
      <c r="E9" s="5"/>
    </row>
    <row r="12" spans="2:5" ht="56.25" x14ac:dyDescent="0.3">
      <c r="B12" s="3" t="str">
        <f ca="1">CONCATENATE("2. Solve the simultaneous equations 
          ",C12,"x + ",RANDBETWEEN(2,3),"y = ",RANDBETWEEN(10,15),"
          ",C12,"x - y = ",RANDBETWEEN(12,15))</f>
        <v>2. Solve the simultaneous equations 
          2x + 2y = 15
          2x - y = 13</v>
      </c>
      <c r="C12" s="8">
        <f ca="1">RANDBETWEEN(2,5)</f>
        <v>2</v>
      </c>
    </row>
    <row r="13" spans="2:5" x14ac:dyDescent="0.3">
      <c r="B13" s="4" t="s">
        <v>2</v>
      </c>
    </row>
    <row r="14" spans="2:5" x14ac:dyDescent="0.3">
      <c r="B14" s="4"/>
    </row>
    <row r="15" spans="2:5" x14ac:dyDescent="0.3">
      <c r="B15" s="4"/>
    </row>
    <row r="16" spans="2:5" x14ac:dyDescent="0.3">
      <c r="B16" s="4"/>
    </row>
    <row r="18" spans="2:4" x14ac:dyDescent="0.3">
      <c r="B18" s="3" t="str">
        <f ca="1">CONCATENATE("3. Rearrange the formula    p = q",INDEX(Index,RANDBETWEEN(1,3))," + ",RANDBETWEEN(2,5),"as to make s the subject.")</f>
        <v>3. Rearrange the formula    p = q⁴ + 4as to make s the subject.</v>
      </c>
      <c r="D18" s="5"/>
    </row>
    <row r="19" spans="2:4" x14ac:dyDescent="0.3">
      <c r="B19" s="4" t="s">
        <v>0</v>
      </c>
    </row>
    <row r="20" spans="2:4" x14ac:dyDescent="0.3">
      <c r="B20" s="4"/>
    </row>
    <row r="21" spans="2:4" x14ac:dyDescent="0.3">
      <c r="B21" s="4"/>
    </row>
    <row r="24" spans="2:4" ht="93.75" x14ac:dyDescent="0.3">
      <c r="B24" s="3" t="str">
        <f ca="1">CONCATENATE("4. The density of steel is between 7750kg/m³ and 8050 kg/m³.
1000kg/m³ = 1g/cm³.
A solid metal object has a volume of ",RANDBETWEEN(110,160)*10," cm³. The mass of the object is ",RANDBETWEEN(80,100)/10,"kg.
Is it possible that it is made of steel?")</f>
        <v>4. The density of steel is between 7750kg/m³ and 8050 kg/m³.
1000kg/m³ = 1g/cm³.
A solid metal object has a volume of 1310 cm³. The mass of the object is 9kg.
Is it possible that it is made of steel?</v>
      </c>
    </row>
    <row r="25" spans="2:4" x14ac:dyDescent="0.3">
      <c r="B25" s="4" t="s">
        <v>2</v>
      </c>
    </row>
    <row r="32" spans="2:4" ht="56.25" x14ac:dyDescent="0.3">
      <c r="B32" s="3" t="str">
        <f ca="1">CONCATENATE("5. A knife is twice the cost of a spoon.
8 spoons and 12 knives cost £",RANDBETWEEN(12,60)*6/100*32,".
Work out the cost of 1 knife.")</f>
        <v>5. A knife is twice the cost of a spoon.
8 spoons and 12 knives cost £74.88.
Work out the cost of 1 knife.</v>
      </c>
    </row>
    <row r="33" spans="2:4" x14ac:dyDescent="0.3">
      <c r="B33" s="4" t="s">
        <v>11</v>
      </c>
      <c r="D33" s="5"/>
    </row>
    <row r="41" spans="2:4" ht="112.5" x14ac:dyDescent="0.3">
      <c r="B41" s="3" t="str">
        <f ca="1">CONCATENATE("6. The number of bacteria, N, after t hours, of an experiment is given by
N = A × 2ᵗ where A is a constant.
(a) At the start of the experiment there are ",RANDBETWEEN(3,8)*50," bacteria.
Calculate the value of A.")</f>
        <v>6. The number of bacteria, N, after t hours, of an experiment is given by
N = A × 2ᵗ where A is a constant.
(a) At the start of the experiment there are 200 bacteria.
Calculate the value of A.</v>
      </c>
    </row>
    <row r="42" spans="2:4" x14ac:dyDescent="0.3">
      <c r="B42" s="4" t="s">
        <v>1</v>
      </c>
    </row>
    <row r="43" spans="2:4" x14ac:dyDescent="0.3">
      <c r="B43" s="4"/>
    </row>
    <row r="44" spans="2:4" x14ac:dyDescent="0.3">
      <c r="B44" s="4"/>
    </row>
    <row r="45" spans="2:4" x14ac:dyDescent="0.3">
      <c r="B45" s="4"/>
    </row>
    <row r="46" spans="2:4" ht="37.5" x14ac:dyDescent="0.3">
      <c r="B46" s="3" t="str">
        <f ca="1">CONCATENATE("(b) Megan says that there will be more than ",RANDBETWEEN(9,15)/10," million bacteria after ",RANDBETWEEN(12,24)," hours. Is she correct?")</f>
        <v>(b) Megan says that there will be more than 1.3 million bacteria after 21 hours. Is she correct?</v>
      </c>
    </row>
    <row r="47" spans="2:4" x14ac:dyDescent="0.3">
      <c r="B47" s="4" t="s">
        <v>0</v>
      </c>
    </row>
    <row r="54" spans="2:2" x14ac:dyDescent="0.3">
      <c r="B54" s="4"/>
    </row>
    <row r="60" spans="2:2" x14ac:dyDescent="0.3">
      <c r="B60" s="4"/>
    </row>
    <row r="62" spans="2:2" x14ac:dyDescent="0.3">
      <c r="B62" s="6" t="s">
        <v>13</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workbookViewId="0">
      <selection activeCell="C7" sqref="C7"/>
    </sheetView>
  </sheetViews>
  <sheetFormatPr defaultRowHeight="15" x14ac:dyDescent="0.25"/>
  <sheetData>
    <row r="1" spans="2:3" x14ac:dyDescent="0.25">
      <c r="B1" t="s">
        <v>29</v>
      </c>
      <c r="C1" t="s">
        <v>30</v>
      </c>
    </row>
    <row r="2" spans="2:3" x14ac:dyDescent="0.25">
      <c r="B2" s="7" t="s">
        <v>20</v>
      </c>
      <c r="C2" s="7" t="s">
        <v>31</v>
      </c>
    </row>
    <row r="3" spans="2:3" x14ac:dyDescent="0.25">
      <c r="B3" t="s">
        <v>21</v>
      </c>
      <c r="C3" t="s">
        <v>32</v>
      </c>
    </row>
    <row r="4" spans="2:3" x14ac:dyDescent="0.25">
      <c r="B4" t="s">
        <v>22</v>
      </c>
      <c r="C4" t="s">
        <v>34</v>
      </c>
    </row>
    <row r="5" spans="2:3" x14ac:dyDescent="0.25">
      <c r="B5" t="s">
        <v>23</v>
      </c>
      <c r="C5" t="s">
        <v>36</v>
      </c>
    </row>
    <row r="6" spans="2:3" x14ac:dyDescent="0.25">
      <c r="B6" t="s">
        <v>24</v>
      </c>
      <c r="C6" t="s">
        <v>40</v>
      </c>
    </row>
    <row r="7" spans="2:3" x14ac:dyDescent="0.25">
      <c r="B7" t="s">
        <v>25</v>
      </c>
      <c r="C7" t="s">
        <v>42</v>
      </c>
    </row>
    <row r="8" spans="2:3" x14ac:dyDescent="0.25">
      <c r="B8" t="s">
        <v>26</v>
      </c>
      <c r="C8" t="s">
        <v>33</v>
      </c>
    </row>
    <row r="9" spans="2:3" x14ac:dyDescent="0.25">
      <c r="B9" t="s">
        <v>27</v>
      </c>
      <c r="C9" t="s">
        <v>35</v>
      </c>
    </row>
    <row r="10" spans="2:3" x14ac:dyDescent="0.25">
      <c r="B10" t="s">
        <v>28</v>
      </c>
      <c r="C10" s="7" t="s">
        <v>37</v>
      </c>
    </row>
    <row r="11" spans="2:3" x14ac:dyDescent="0.25">
      <c r="C11" s="7" t="s">
        <v>38</v>
      </c>
    </row>
    <row r="12" spans="2:3" x14ac:dyDescent="0.25">
      <c r="C12" s="7" t="s">
        <v>39</v>
      </c>
    </row>
    <row r="13" spans="2:3" x14ac:dyDescent="0.25">
      <c r="C13" s="7" t="s">
        <v>41</v>
      </c>
    </row>
    <row r="14" spans="2:3" x14ac:dyDescent="0.25">
      <c r="C14" s="7" t="s">
        <v>43</v>
      </c>
    </row>
    <row r="15" spans="2:3" x14ac:dyDescent="0.25">
      <c r="C15" s="7" t="s">
        <v>44</v>
      </c>
    </row>
    <row r="16" spans="2:3" x14ac:dyDescent="0.25">
      <c r="C16" s="7"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4.1 1 - 20</vt:lpstr>
      <vt:lpstr>4.1 21 - 40</vt:lpstr>
      <vt:lpstr>4.2 1 - 20</vt:lpstr>
      <vt:lpstr>4.2 21 - 40</vt:lpstr>
      <vt:lpstr>4.3 1 - 20</vt:lpstr>
      <vt:lpstr>4.3 21 - 40</vt:lpstr>
      <vt:lpstr>Nuts</vt:lpstr>
      <vt:lpstr>Fractions</vt:lpstr>
      <vt:lpstr>Index</vt:lpstr>
      <vt:lpstr>Powers</vt:lpstr>
    </vt:vector>
  </TitlesOfParts>
  <Company>Customer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dc:creator>
  <cp:lastModifiedBy>D Taylor</cp:lastModifiedBy>
  <cp:lastPrinted>2017-03-23T07:06:24Z</cp:lastPrinted>
  <dcterms:created xsi:type="dcterms:W3CDTF">2017-03-18T14:46:14Z</dcterms:created>
  <dcterms:modified xsi:type="dcterms:W3CDTF">2017-03-23T07:33:34Z</dcterms:modified>
</cp:coreProperties>
</file>